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F:\!St. Columba\Hammock House\Grants\"/>
    </mc:Choice>
  </mc:AlternateContent>
  <xr:revisionPtr revIDLastSave="0" documentId="8_{FF47E7F5-5B7F-4868-9ECF-862FEAA4CCB7}" xr6:coauthVersionLast="47" xr6:coauthVersionMax="47" xr10:uidLastSave="{00000000-0000-0000-0000-000000000000}"/>
  <workbookProtection lockStructure="1"/>
  <bookViews>
    <workbookView xWindow="-120" yWindow="600" windowWidth="29040" windowHeight="15120" activeTab="1"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O2" i="4"/>
  <c r="N2" i="4"/>
  <c r="H23" i="3" s="1"/>
  <c r="L2" i="4"/>
  <c r="K2" i="4"/>
  <c r="I2" i="4"/>
  <c r="H2" i="4"/>
  <c r="H21" i="3" s="1"/>
  <c r="F2" i="4"/>
  <c r="E2" i="4"/>
  <c r="C2" i="4"/>
  <c r="B2" i="4"/>
  <c r="H12" i="3" s="1"/>
  <c r="U1" i="4"/>
  <c r="T1" i="4"/>
  <c r="R1" i="4"/>
  <c r="Q1" i="4"/>
  <c r="O1" i="4"/>
  <c r="N1" i="4"/>
  <c r="L1" i="4"/>
  <c r="K1" i="4"/>
  <c r="I1" i="4"/>
  <c r="H1" i="4"/>
  <c r="F1" i="4"/>
  <c r="E1" i="4"/>
  <c r="H20" i="3" s="1"/>
  <c r="C1" i="4"/>
  <c r="B1" i="4"/>
  <c r="C33" i="3"/>
  <c r="C11" i="2" s="1"/>
  <c r="C14" i="2" s="1"/>
  <c r="H32" i="3"/>
  <c r="H31" i="3"/>
  <c r="H30" i="3"/>
  <c r="H29" i="3"/>
  <c r="H28" i="3"/>
  <c r="H27" i="3"/>
  <c r="H26" i="3"/>
  <c r="H25" i="3"/>
  <c r="H24" i="3"/>
  <c r="H22" i="3"/>
  <c r="H18" i="3"/>
  <c r="H17" i="3"/>
  <c r="H16" i="3"/>
  <c r="H15" i="3"/>
  <c r="H14" i="3"/>
  <c r="H13" i="3"/>
  <c r="H11" i="3"/>
  <c r="H19" i="3" l="1"/>
  <c r="F33" i="3" s="1"/>
  <c r="E11" i="2" s="1"/>
  <c r="AX12" i="2" l="1"/>
  <c r="AP12" i="2"/>
  <c r="AH12" i="2"/>
  <c r="Z12" i="2"/>
  <c r="R12" i="2"/>
  <c r="J12" i="2"/>
  <c r="AW12" i="2"/>
  <c r="AO12" i="2"/>
  <c r="AG12" i="2"/>
  <c r="Y12" i="2"/>
  <c r="Q12" i="2"/>
  <c r="I12" i="2"/>
  <c r="AU12" i="2"/>
  <c r="AE12" i="2"/>
  <c r="O12" i="2"/>
  <c r="G12" i="2"/>
  <c r="BB12" i="2"/>
  <c r="AT12" i="2"/>
  <c r="AL12" i="2"/>
  <c r="AD12" i="2"/>
  <c r="V12" i="2"/>
  <c r="N12" i="2"/>
  <c r="BA12" i="2"/>
  <c r="AS12" i="2"/>
  <c r="AK12" i="2"/>
  <c r="AC12" i="2"/>
  <c r="U12" i="2"/>
  <c r="M12" i="2"/>
  <c r="AZ12" i="2"/>
  <c r="AJ12" i="2"/>
  <c r="T12" i="2"/>
  <c r="L12" i="2"/>
  <c r="BD12" i="2"/>
  <c r="AV12" i="2"/>
  <c r="AN12" i="2"/>
  <c r="AF12" i="2"/>
  <c r="X12" i="2"/>
  <c r="P12" i="2"/>
  <c r="H12" i="2"/>
  <c r="BC12" i="2"/>
  <c r="AM12" i="2"/>
  <c r="W12" i="2"/>
  <c r="AR12" i="2"/>
  <c r="AB12" i="2"/>
  <c r="AY12" i="2"/>
  <c r="AQ12" i="2"/>
  <c r="AI12" i="2"/>
  <c r="AA12" i="2"/>
  <c r="S12" i="2"/>
  <c r="K12" i="2"/>
  <c r="E14" i="2"/>
  <c r="BF11" i="2"/>
  <c r="BB15" i="2" l="1"/>
  <c r="AT15" i="2"/>
  <c r="AL15" i="2"/>
  <c r="AD15" i="2"/>
  <c r="V15" i="2"/>
  <c r="N15" i="2"/>
  <c r="BA15" i="2"/>
  <c r="AS15" i="2"/>
  <c r="AK15" i="2"/>
  <c r="AC15" i="2"/>
  <c r="U15" i="2"/>
  <c r="M15" i="2"/>
  <c r="AY15" i="2"/>
  <c r="AI15" i="2"/>
  <c r="AA15" i="2"/>
  <c r="S15" i="2"/>
  <c r="K15" i="2"/>
  <c r="AX15" i="2"/>
  <c r="AP15" i="2"/>
  <c r="AH15" i="2"/>
  <c r="Z15" i="2"/>
  <c r="R15" i="2"/>
  <c r="J15" i="2"/>
  <c r="AW15" i="2"/>
  <c r="AO15" i="2"/>
  <c r="AG15" i="2"/>
  <c r="Y15" i="2"/>
  <c r="Q15" i="2"/>
  <c r="I15" i="2"/>
  <c r="AV15" i="2"/>
  <c r="AF15" i="2"/>
  <c r="X15" i="2"/>
  <c r="H15" i="2"/>
  <c r="AZ15" i="2"/>
  <c r="AR15" i="2"/>
  <c r="AJ15" i="2"/>
  <c r="AB15" i="2"/>
  <c r="T15" i="2"/>
  <c r="L15" i="2"/>
  <c r="AQ15" i="2"/>
  <c r="BD15" i="2"/>
  <c r="P15" i="2"/>
  <c r="AN15" i="2"/>
  <c r="BC15" i="2"/>
  <c r="AU15" i="2"/>
  <c r="AM15" i="2"/>
  <c r="AE15" i="2"/>
  <c r="W15" i="2"/>
  <c r="O15" i="2"/>
  <c r="G15" i="2"/>
</calcChain>
</file>

<file path=xl/sharedStrings.xml><?xml version="1.0" encoding="utf-8"?>
<sst xmlns="http://schemas.openxmlformats.org/spreadsheetml/2006/main" count="105" uniqueCount="90">
  <si>
    <t>318f438d23be4c90e5fa203df8f72fe89e20ba062da6fc6c54c18c047df6443fc98f72254355c31cef070613f01cc1d7d631f0880cfef7a9217bdd3b7e3f9df0BKXMdIgqALnoLSGmEwGSUC52vg+AZm8SuCc1sThRoSsLqA1OVKRknhcFsxW9NiBb</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</si>
  <si>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</si>
  <si>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</si>
  <si>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</si>
  <si>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</si>
  <si>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</si>
  <si>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</si>
  <si>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</si>
  <si>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</si>
  <si>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</si>
  <si>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</si>
  <si>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</si>
  <si>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</si>
  <si>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</si>
  <si>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</si>
  <si>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</si>
  <si>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</si>
  <si>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</si>
  <si>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</si>
  <si>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</si>
  <si>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</si>
  <si>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</si>
  <si>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</si>
  <si>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</si>
  <si>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</si>
  <si>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</si>
  <si>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</si>
  <si>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</si>
  <si>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</si>
  <si>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</si>
  <si>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</si>
  <si>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</si>
  <si>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</si>
  <si>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</si>
  <si>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</si>
  <si>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</si>
  <si>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</si>
  <si>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</si>
  <si>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</si>
  <si>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</si>
  <si>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</si>
  <si>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</si>
  <si>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</si>
  <si>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</si>
  <si>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</si>
  <si>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</si>
  <si>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</si>
  <si>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</si>
  <si>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</si>
  <si>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</si>
  <si>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</si>
  <si>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</si>
  <si>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</si>
  <si>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</si>
  <si>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</si>
  <si>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</si>
  <si>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</si>
  <si>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</si>
  <si>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</si>
  <si>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</si>
  <si>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</si>
  <si>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</si>
  <si>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</si>
  <si>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</si>
  <si>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</si>
  <si>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</si>
  <si>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</si>
  <si>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</si>
  <si>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</si>
  <si>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</si>
  <si>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</si>
  <si>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</si>
  <si>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</si>
  <si>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</si>
  <si>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</si>
  <si>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</si>
  <si>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</si>
  <si>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</si>
  <si>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The amount requested is $5000 for Core Social Servies. Including an after school program and a summer camp.</t>
  </si>
  <si>
    <t>The Hammock House offers all school age children within the Middle Florida Keys community, free, safe, secure, fun, recreational and educational experiences. It is our purpose to help each child develop to the best of their individual abilities and to provide an atmosphere in which the children can learn to share and become supportive members of the community. We always keep in mind that children are unique and develop at varying intervals. We encourage each child to use his/her potential and we provide new experiences for growth.-</t>
  </si>
  <si>
    <t xml:space="preserve">The Hammock House provides free after school care from 3:30pm-5:30pm during the school year and camps when school is out throughout the year, including 4 weeks of free summer camp.  We provide children of the Middle Keys with positive development strategies to strengthen their academics and relationships. We create trusting, safe spaces for them to succeed in the community in meaningful ways. We advocate for the children and their parents, from elementary school to high school and beyond, helping navigate their next steps following HS graduation. </t>
  </si>
  <si>
    <t xml:space="preserve">Fiscal year 2026 funding will be spent on staff salaries, our largest expense.  We maintain a 6 to 1 ratio of students to teachers following the standards of Safeguarding God's Children, the child abuse prevention and training guidelines of the Episcopal Church. </t>
  </si>
  <si>
    <t>I: The Hammock House program operates during the school year from 3:30pm till 5:30 pm with week-long camps held during Spring Break, Thanksgiving and Christmas. Summer camp begins in July and operates from 9am-3pm, with after care offered if needed until 5pm. We uniquely offer working families free childcare. We also welcome kindergarten and 1st grade students, who are not accepted at the other low cost center.  II: We have engaged volunteers in service opportunities and found ways to broaden our work by partnering with other community-based organizations. For example, we partner with SOS in Key West to supply us with free lunches &amp; snacks.  We partner with Monroe County Library, where the kids go during the week for lab &amp; Lego time. We partner with Marathon Community Park, their staff comes to us  for a monthly craft day.  To make field trips free we partner with the Marathon City Camp to share rides on the school bus for longer trips and local attractions reduce entrance fees.</t>
  </si>
  <si>
    <t>-The Hammock House is located on the campus of St. Columba Episcopal Church in Marathon FL, we serve mostly working families from the Middle Keys, but are available county wide. During our free summer camp, we have welcomed children from as far north as Key Largo and as far south as Key West, assisting parents who work countywide with free summer camp. Our target population is children from kindergarten to 8th grade. Children in high school are asked to volunteer for community service hours and important work experience. The HH also makes its services available to children aided by DCF. The department will ask for our help with aftercare and camp services for children in foster care when needed, temporarily placed in Marathon and the Middle Keys.  The Hammock House is the only free after school and camp program in the Middle Keys, a key point as child care is the second largest monthly expense for ALICE families.</t>
  </si>
  <si>
    <t xml:space="preserve">Children are referred to The Hammock House by the school, families who attend, DCF and during the summer we advertise  locally. </t>
  </si>
  <si>
    <t>880 hours of program service contributed by 12 volunteers</t>
  </si>
  <si>
    <t xml:space="preserve">The first goal of The Hammock House is provide a free -36 week after school program, 360 hours for 30 children, ages 5-17 including homework help, tutoring, enrichment activities, recreation, crafts, reading and a healthy snack. Families are registered. Attendance, grades and reading logs are tracked to measure the outcomes of the program.
The second goal is to provide a free -4 week camp program, from 9am-3pm for 120 hours for 60 children, aged 5-17 with enrichment activities, recreation, crafts, reading and 2 healthy snacks and a meal each day. Families are registered for attendance. End of year surveys are used to track our success, and make changes  when needed. </t>
  </si>
  <si>
    <t>Full-time-1, Part- time-4, we currently have 5 employees.  During summer camp we hire 14 counselors and 6 jr. counselors.</t>
  </si>
  <si>
    <t>-Thanks to funding from Monroe County, The Hammock House continues to leverage the support of the community, building new relationships and finding new community partners. Since 2011, we estimate that The Hammock House has been able to offer over a million dollars of free childcare to working families in the Keys. Research shows that working families average $1000 a month in after school childcare costs. Funding from sources like Monroe County allow The Hammock House to provide a safe and secure place for children to attend while not in school, enabling parents who are police, teachers, store clerks, etc. the opportunity to work knowing their kids are loved, nurtured and fed. We could not help as much and as many, without the opportunity offered by generous funding from sources like Monroe County.</t>
  </si>
  <si>
    <t>Applying for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</si>
</sst>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
      <sz val="12"/>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9">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2" fillId="4" borderId="0" xfId="0" applyFont="1" applyFill="1" applyAlignment="1">
      <alignment horizontal="center" vertical="center" wrapText="1"/>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xf numFmtId="49" fontId="5" fillId="3" borderId="2" xfId="0" applyNumberFormat="1" applyFont="1" applyFill="1" applyBorder="1" applyAlignment="1" applyProtection="1">
      <alignment horizontal="center" vertical="center" wrapText="1"/>
      <protection locked="0"/>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workbookViewId="0">
      <selection activeCell="B16" sqref="B16"/>
    </sheetView>
  </sheetViews>
  <sheetFormatPr defaultRowHeight="15" x14ac:dyDescent="0.2"/>
  <cols>
    <col min="2" max="5" width="25" customWidth="1"/>
    <col min="702" max="702" width="9.109375" hidden="1"/>
  </cols>
  <sheetData>
    <row r="8" spans="2:5" ht="32.1" customHeight="1" x14ac:dyDescent="0.2">
      <c r="B8" s="38" t="s">
        <v>1</v>
      </c>
      <c r="C8" s="39"/>
      <c r="D8" s="39"/>
      <c r="E8" s="39"/>
    </row>
    <row r="10" spans="2:5" ht="27.75" x14ac:dyDescent="0.2">
      <c r="B10" s="2" t="s">
        <v>2</v>
      </c>
    </row>
    <row r="12" spans="2:5" ht="409.6" customHeight="1" x14ac:dyDescent="0.2">
      <c r="B12" s="40" t="s">
        <v>3</v>
      </c>
      <c r="C12" s="40"/>
      <c r="D12" s="40"/>
      <c r="E12" s="40"/>
    </row>
    <row r="14" spans="2:5" ht="27.75" x14ac:dyDescent="0.2">
      <c r="B14" s="2" t="s">
        <v>4</v>
      </c>
    </row>
    <row r="16" spans="2:5" ht="15.95" customHeight="1" x14ac:dyDescent="0.2">
      <c r="B16" s="41" t="s">
        <v>5</v>
      </c>
      <c r="C16" s="39"/>
      <c r="D16" s="39"/>
      <c r="E16" s="39"/>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tabSelected="1" workbookViewId="0">
      <pane ySplit="10" topLeftCell="A11" activePane="bottomLeft" state="frozen"/>
      <selection pane="bottomLeft" activeCell="B11" sqref="B11:BF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51" t="s">
        <v>12</v>
      </c>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 t="s">
        <v>13</v>
      </c>
    </row>
    <row r="11" spans="2:58" x14ac:dyDescent="0.2">
      <c r="B11" s="42">
        <v>1</v>
      </c>
      <c r="C11" s="43">
        <f>'1'!C33</f>
        <v>19</v>
      </c>
      <c r="D11" s="43"/>
      <c r="E11" s="43">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4" t="str">
        <f ca="1">IF(E11= 1, "Complete: no errors",IF(COUNTIF(INDIRECT("'"&amp;B11:B13&amp;"'!H11:H12"),"*"&amp;"response"&amp;"*"),"Errors present","No errors"))</f>
        <v>Complete: no errors</v>
      </c>
    </row>
    <row r="12" spans="2:58" x14ac:dyDescent="0.2">
      <c r="B12" s="42"/>
      <c r="C12" s="43"/>
      <c r="D12" s="43"/>
      <c r="E12" s="43"/>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4"/>
    </row>
    <row r="13" spans="2:58" x14ac:dyDescent="0.2">
      <c r="B13" s="42"/>
      <c r="C13" s="43"/>
      <c r="D13" s="43"/>
      <c r="E13" s="43"/>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4"/>
    </row>
    <row r="14" spans="2:58" ht="18" x14ac:dyDescent="0.2">
      <c r="B14" s="45" t="s">
        <v>6</v>
      </c>
      <c r="C14" s="47">
        <f>SUM(C11:C13)</f>
        <v>19</v>
      </c>
      <c r="D14" s="47"/>
      <c r="E14" s="47">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9"/>
    </row>
    <row r="15" spans="2:58" ht="18" x14ac:dyDescent="0.2">
      <c r="B15" s="46"/>
      <c r="C15" s="48"/>
      <c r="D15" s="48"/>
      <c r="E15" s="48"/>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50"/>
    </row>
    <row r="16" spans="2:58" ht="18" x14ac:dyDescent="0.2">
      <c r="B16" s="46"/>
      <c r="C16" s="48"/>
      <c r="D16" s="48"/>
      <c r="E16" s="48"/>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50"/>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workbookViewId="0">
      <pane ySplit="10" topLeftCell="A26" activePane="bottomLeft" state="frozen"/>
      <selection pane="bottomLeft" activeCell="G29" sqref="G29"/>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2" t="s">
        <v>20</v>
      </c>
      <c r="D11" s="53"/>
      <c r="E11" s="54"/>
      <c r="F11" s="9"/>
      <c r="G11" s="10"/>
      <c r="H11" s="14" t="str">
        <f>IF(AND(ISBLANK(F11),ISBLANK(G11)),"?", "Anything entered in this row will be ignored")</f>
        <v>?</v>
      </c>
      <c r="I11" s="1">
        <v>-1</v>
      </c>
    </row>
    <row r="12" spans="2:9" ht="195" x14ac:dyDescent="0.2">
      <c r="B12" s="1">
        <v>1257726</v>
      </c>
      <c r="C12" s="3" t="s">
        <v>21</v>
      </c>
      <c r="D12" s="13" t="s">
        <v>22</v>
      </c>
      <c r="E12" s="4"/>
      <c r="F12" s="7" t="s">
        <v>62</v>
      </c>
      <c r="G12" s="8" t="s">
        <v>78</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300" x14ac:dyDescent="0.2">
      <c r="B13" s="1">
        <v>1257730</v>
      </c>
      <c r="C13" s="3" t="s">
        <v>23</v>
      </c>
      <c r="D13" s="13" t="s">
        <v>24</v>
      </c>
      <c r="E13" s="4"/>
      <c r="F13" s="58" t="s">
        <v>79</v>
      </c>
      <c r="G13" s="8"/>
      <c r="H13" s="14" t="str">
        <f ca="1">IF(AND(
            OR(OFFSET($H13,0,-2) = "-",OFFSET($H13,0,-2) = ""),OFFSET($H13,0,-1) = ""),"Incomplete","Complete")</f>
        <v>Complete</v>
      </c>
      <c r="I13" s="1">
        <v>0</v>
      </c>
    </row>
    <row r="14" spans="2:9" ht="315" x14ac:dyDescent="0.2">
      <c r="B14" s="1">
        <v>1257731</v>
      </c>
      <c r="C14" s="3" t="s">
        <v>25</v>
      </c>
      <c r="D14" s="13" t="s">
        <v>26</v>
      </c>
      <c r="E14" s="4"/>
      <c r="F14" s="58" t="s">
        <v>80</v>
      </c>
      <c r="G14" s="8"/>
      <c r="H14" s="14" t="str">
        <f ca="1">IF(AND(
            OR(OFFSET($H14,0,-2) = "-",OFFSET($H14,0,-2) = ""),OFFSET($H14,0,-1) = ""),"Incomplete","Complete")</f>
        <v>Complete</v>
      </c>
      <c r="I14" s="1">
        <v>1</v>
      </c>
    </row>
    <row r="15" spans="2:9" ht="150" x14ac:dyDescent="0.2">
      <c r="B15" s="1">
        <v>1254674</v>
      </c>
      <c r="C15" s="3" t="s">
        <v>27</v>
      </c>
      <c r="D15" s="13" t="s">
        <v>28</v>
      </c>
      <c r="E15" s="4"/>
      <c r="F15" s="58" t="s">
        <v>81</v>
      </c>
      <c r="G15" s="8"/>
      <c r="H15" s="14" t="str">
        <f ca="1">IF(AND(
            OR(OFFSET($H15,0,-2) = "-",OFFSET($H15,0,-2) = ""),OFFSET($H15,0,-1) = ""),"Incomplete","Complete")</f>
        <v>Complete</v>
      </c>
      <c r="I15" s="1">
        <v>0</v>
      </c>
    </row>
    <row r="16" spans="2:9" ht="20.100000000000001" customHeight="1" x14ac:dyDescent="0.2">
      <c r="B16" s="1"/>
      <c r="C16" s="52" t="s">
        <v>29</v>
      </c>
      <c r="D16" s="53"/>
      <c r="E16" s="54"/>
      <c r="F16" s="9"/>
      <c r="G16" s="10"/>
      <c r="H16" s="14" t="str">
        <f>IF(AND(ISBLANK(F16),ISBLANK(G16)),"?", "Anything entered in this row will be ignored")</f>
        <v>?</v>
      </c>
      <c r="I16" s="1">
        <v>-1</v>
      </c>
    </row>
    <row r="17" spans="2:9" ht="409.5" x14ac:dyDescent="0.2">
      <c r="B17" s="1">
        <v>1257715</v>
      </c>
      <c r="C17" s="3" t="s">
        <v>30</v>
      </c>
      <c r="D17" s="13" t="s">
        <v>31</v>
      </c>
      <c r="E17" s="4"/>
      <c r="F17" s="58" t="s">
        <v>82</v>
      </c>
      <c r="G17" s="8"/>
      <c r="H17" s="14" t="str">
        <f ca="1">IF(AND(
            OR(OFFSET($H17,0,-2) = "-",OFFSET($H17,0,-2) = ""),OFFSET($H17,0,-1) = ""),"Incomplete","Complete")</f>
        <v>Complete</v>
      </c>
      <c r="I17" s="1">
        <v>1</v>
      </c>
    </row>
    <row r="18" spans="2:9" ht="20.100000000000001" customHeight="1" x14ac:dyDescent="0.2">
      <c r="B18" s="1"/>
      <c r="C18" s="52" t="s">
        <v>32</v>
      </c>
      <c r="D18" s="53"/>
      <c r="E18" s="54"/>
      <c r="F18" s="9"/>
      <c r="G18" s="10"/>
      <c r="H18" s="14" t="str">
        <f>IF(AND(ISBLANK(F18),ISBLANK(G18)),"?", "Anything entered in this row will be ignored")</f>
        <v>?</v>
      </c>
      <c r="I18" s="1">
        <v>-1</v>
      </c>
    </row>
    <row r="19" spans="2:9" ht="45" x14ac:dyDescent="0.2">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35</v>
      </c>
      <c r="D20" s="13" t="s">
        <v>36</v>
      </c>
      <c r="E20" s="4"/>
      <c r="F20" s="7" t="s">
        <v>65</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0" x14ac:dyDescent="0.2">
      <c r="B21" s="1">
        <v>1257738</v>
      </c>
      <c r="C21" s="3" t="s">
        <v>37</v>
      </c>
      <c r="D21" s="13" t="s">
        <v>38</v>
      </c>
      <c r="E21" s="4"/>
      <c r="F21" s="7" t="s">
        <v>66</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39</v>
      </c>
      <c r="D22" s="13" t="s">
        <v>40</v>
      </c>
      <c r="E22" s="4"/>
      <c r="F22" s="7" t="s">
        <v>66</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41</v>
      </c>
      <c r="D23" s="13" t="s">
        <v>42</v>
      </c>
      <c r="E23" s="4"/>
      <c r="F23" s="7" t="s">
        <v>66</v>
      </c>
      <c r="G23" s="8"/>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09.5" x14ac:dyDescent="0.2">
      <c r="B24" s="1">
        <v>1258128</v>
      </c>
      <c r="C24" s="3" t="s">
        <v>43</v>
      </c>
      <c r="D24" s="13" t="s">
        <v>44</v>
      </c>
      <c r="E24" s="4"/>
      <c r="F24" s="58" t="s">
        <v>83</v>
      </c>
      <c r="G24" s="8"/>
      <c r="H24" s="14" t="str">
        <f ca="1">IF(AND(
            OR(OFFSET($H24,0,-2) = "-",OFFSET($H24,0,-2) = ""),OFFSET($H24,0,-1) = ""),"Incomplete","Complete")</f>
        <v>Complete</v>
      </c>
      <c r="I24" s="1">
        <v>0</v>
      </c>
    </row>
    <row r="25" spans="2:9" ht="75" x14ac:dyDescent="0.2">
      <c r="B25" s="1">
        <v>1258129</v>
      </c>
      <c r="C25" s="3" t="s">
        <v>45</v>
      </c>
      <c r="D25" s="13" t="s">
        <v>46</v>
      </c>
      <c r="E25" s="4"/>
      <c r="F25" s="58" t="s">
        <v>84</v>
      </c>
      <c r="G25" s="8"/>
      <c r="H25" s="14" t="str">
        <f ca="1">IF(AND(
            OR(OFFSET($H25,0,-2) = "-",OFFSET($H25,0,-2) = ""),OFFSET($H25,0,-1) = ""),"Incomplete","Complete")</f>
        <v>Complete</v>
      </c>
      <c r="I25" s="1">
        <v>1</v>
      </c>
    </row>
    <row r="26" spans="2:9" ht="60" x14ac:dyDescent="0.2">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49</v>
      </c>
      <c r="D27" s="13" t="s">
        <v>50</v>
      </c>
      <c r="E27" s="4"/>
      <c r="F27" s="58" t="s">
        <v>85</v>
      </c>
      <c r="G27" s="8"/>
      <c r="H27" s="14" t="str">
        <f ca="1">IF(AND(
            OR(OFFSET($H27,0,-2) = "-",OFFSET($H27,0,-2) = ""),OFFSET($H27,0,-1) = ""),"Incomplete","Complete")</f>
        <v>Complete</v>
      </c>
      <c r="I27" s="1">
        <v>1</v>
      </c>
    </row>
    <row r="28" spans="2:9" ht="375" x14ac:dyDescent="0.2">
      <c r="B28" s="1">
        <v>1258139</v>
      </c>
      <c r="C28" s="3" t="s">
        <v>51</v>
      </c>
      <c r="D28" s="13" t="s">
        <v>52</v>
      </c>
      <c r="E28" s="4"/>
      <c r="F28" s="58" t="s">
        <v>86</v>
      </c>
      <c r="G28" s="8"/>
      <c r="H28" s="14" t="str">
        <f ca="1">IF(AND(
            OR(OFFSET($H28,0,-2) = "-",OFFSET($H28,0,-2) = ""),OFFSET($H28,0,-1) = ""),"Incomplete","Complete")</f>
        <v>Complete</v>
      </c>
      <c r="I28" s="1">
        <v>0</v>
      </c>
    </row>
    <row r="29" spans="2:9" ht="105" x14ac:dyDescent="0.2">
      <c r="B29" s="1">
        <v>1258141</v>
      </c>
      <c r="C29" s="3" t="s">
        <v>53</v>
      </c>
      <c r="D29" s="13" t="s">
        <v>54</v>
      </c>
      <c r="E29" s="4"/>
      <c r="F29" s="58" t="s">
        <v>89</v>
      </c>
      <c r="G29" s="8"/>
      <c r="H29" s="14" t="str">
        <f ca="1">IF(AND(
            OR(OFFSET($H29,0,-2) = "-",OFFSET($H29,0,-2) = ""),OFFSET($H29,0,-1) = ""),"Incomplete","Complete")</f>
        <v>Complete</v>
      </c>
      <c r="I29" s="1">
        <v>1</v>
      </c>
    </row>
    <row r="30" spans="2:9" ht="75" x14ac:dyDescent="0.2">
      <c r="B30" s="1">
        <v>1363343</v>
      </c>
      <c r="C30" s="3" t="s">
        <v>55</v>
      </c>
      <c r="D30" s="13" t="s">
        <v>56</v>
      </c>
      <c r="E30" s="4"/>
      <c r="F30" s="58" t="s">
        <v>87</v>
      </c>
      <c r="G30" s="8"/>
      <c r="H30" s="14" t="str">
        <f ca="1">IF(AND(
            OR(OFFSET($H30,0,-2) = "-",OFFSET($H30,0,-2) = ""),OFFSET($H30,0,-1) = ""),"Incomplete","Complete")</f>
        <v>Complete</v>
      </c>
      <c r="I30" s="1">
        <v>0</v>
      </c>
    </row>
    <row r="31" spans="2:9" ht="45" x14ac:dyDescent="0.2">
      <c r="B31" s="1">
        <v>1363448</v>
      </c>
      <c r="C31" s="3" t="s">
        <v>57</v>
      </c>
      <c r="D31" s="13" t="s">
        <v>58</v>
      </c>
      <c r="E31" s="4"/>
      <c r="F31" s="7" t="s">
        <v>65</v>
      </c>
      <c r="G31" s="8"/>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409.5" x14ac:dyDescent="0.2">
      <c r="B32" s="1">
        <v>1258142</v>
      </c>
      <c r="C32" s="3" t="s">
        <v>59</v>
      </c>
      <c r="D32" s="13" t="s">
        <v>60</v>
      </c>
      <c r="E32" s="4"/>
      <c r="F32" s="58" t="s">
        <v>88</v>
      </c>
      <c r="G32" s="8"/>
      <c r="H32" s="14" t="str">
        <f ca="1">IF(AND(
            OR(OFFSET($H32,0,-2) = "-",OFFSET($H32,0,-2) = ""),OFFSET($H32,0,-1) = ""),"Incomplete","Complete")</f>
        <v>Complete</v>
      </c>
      <c r="I32" s="1">
        <v>0</v>
      </c>
    </row>
    <row r="33" spans="2:8" ht="27" customHeight="1" x14ac:dyDescent="0.2">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
  <sheetData>
    <row r="1" spans="1:21" x14ac:dyDescent="0.2">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2">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2">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2">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Jodi Gonzales</cp:lastModifiedBy>
  <dcterms:created xsi:type="dcterms:W3CDTF">2025-03-18T13:56:45Z</dcterms:created>
  <dcterms:modified xsi:type="dcterms:W3CDTF">2025-03-18T19:31:00Z</dcterms:modified>
  <cp:category/>
</cp:coreProperties>
</file>