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C:\Users\jcampbell98\Desktop\"/>
    </mc:Choice>
  </mc:AlternateContent>
  <xr:revisionPtr revIDLastSave="0" documentId="8_{1A776F10-D893-4ACB-94A3-16DFF06084EF}" xr6:coauthVersionLast="47" xr6:coauthVersionMax="47" xr10:uidLastSave="{00000000-0000-0000-0000-000000000000}"/>
  <workbookProtection lockStructure="1"/>
  <bookViews>
    <workbookView xWindow="-120" yWindow="-120" windowWidth="29040" windowHeight="157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4" l="1"/>
  <c r="B3" i="4"/>
  <c r="U2" i="4"/>
  <c r="T2" i="4"/>
  <c r="R2" i="4"/>
  <c r="Q2" i="4"/>
  <c r="O2" i="4"/>
  <c r="N2" i="4"/>
  <c r="L2" i="4"/>
  <c r="K2" i="4"/>
  <c r="I2" i="4"/>
  <c r="H2" i="4"/>
  <c r="F2" i="4"/>
  <c r="E2" i="4"/>
  <c r="H20" i="3" s="1"/>
  <c r="C2" i="4"/>
  <c r="B2" i="4"/>
  <c r="U1" i="4"/>
  <c r="T1" i="4"/>
  <c r="R1" i="4"/>
  <c r="Q1" i="4"/>
  <c r="O1" i="4"/>
  <c r="N1" i="4"/>
  <c r="H23" i="3" s="1"/>
  <c r="L1" i="4"/>
  <c r="K1" i="4"/>
  <c r="I1" i="4"/>
  <c r="H1" i="4"/>
  <c r="F1" i="4"/>
  <c r="E1" i="4"/>
  <c r="C1" i="4"/>
  <c r="B1" i="4"/>
  <c r="H12" i="3" s="1"/>
  <c r="C33" i="3"/>
  <c r="H32" i="3"/>
  <c r="H31" i="3"/>
  <c r="H30" i="3"/>
  <c r="H29" i="3"/>
  <c r="H28" i="3"/>
  <c r="H27" i="3"/>
  <c r="H26" i="3"/>
  <c r="H25" i="3"/>
  <c r="H24" i="3"/>
  <c r="H18" i="3"/>
  <c r="H17" i="3"/>
  <c r="H16" i="3"/>
  <c r="H15" i="3"/>
  <c r="H14" i="3"/>
  <c r="H13" i="3"/>
  <c r="H11" i="3"/>
  <c r="H22" i="3" l="1"/>
  <c r="H19" i="3"/>
  <c r="H21" i="3"/>
  <c r="F33" i="3" s="1"/>
  <c r="E11" i="2" s="1"/>
  <c r="I12" i="2" s="1"/>
  <c r="C11" i="2"/>
  <c r="C14" i="2" s="1"/>
  <c r="BF11" i="2"/>
  <c r="E14" i="2" l="1"/>
  <c r="Q15" i="2" s="1"/>
  <c r="U12" i="2"/>
  <c r="AH12" i="2"/>
  <c r="AF12" i="2"/>
  <c r="AS12" i="2"/>
  <c r="AZ12" i="2"/>
  <c r="Z12" i="2"/>
  <c r="J12" i="2"/>
  <c r="R12" i="2"/>
  <c r="AR12" i="2"/>
  <c r="AL12" i="2"/>
  <c r="AG12" i="2"/>
  <c r="V12" i="2"/>
  <c r="AD12" i="2"/>
  <c r="BD12" i="2"/>
  <c r="AX12" i="2"/>
  <c r="AP12" i="2"/>
  <c r="L12" i="2"/>
  <c r="O12" i="2"/>
  <c r="AT12" i="2"/>
  <c r="X12" i="2"/>
  <c r="K12" i="2"/>
  <c r="AM12" i="2"/>
  <c r="S12" i="2"/>
  <c r="AV12" i="2"/>
  <c r="AI12" i="2"/>
  <c r="M12" i="2"/>
  <c r="AQ12" i="2"/>
  <c r="AC12" i="2"/>
  <c r="BC12" i="2"/>
  <c r="AO12" i="2"/>
  <c r="AB12" i="2"/>
  <c r="H12" i="2"/>
  <c r="AW12" i="2"/>
  <c r="BA12" i="2"/>
  <c r="BB12" i="2"/>
  <c r="AA12" i="2"/>
  <c r="G12" i="2"/>
  <c r="AJ12" i="2"/>
  <c r="W12" i="2"/>
  <c r="AY12" i="2"/>
  <c r="AE12" i="2"/>
  <c r="Q12" i="2"/>
  <c r="AU12" i="2"/>
  <c r="Y12" i="2"/>
  <c r="P12" i="2"/>
  <c r="AK12" i="2"/>
  <c r="AN12" i="2"/>
  <c r="T12" i="2"/>
  <c r="N12" i="2"/>
  <c r="BA15" i="2" l="1"/>
  <c r="AO15" i="2"/>
  <c r="AC15" i="2"/>
  <c r="R15" i="2"/>
  <c r="AQ15" i="2"/>
  <c r="AJ15" i="2"/>
  <c r="AV15" i="2"/>
  <c r="N15" i="2"/>
  <c r="Z15" i="2"/>
  <c r="H15" i="2"/>
  <c r="T15" i="2"/>
  <c r="AF15" i="2"/>
  <c r="AR15" i="2"/>
  <c r="Y15" i="2"/>
  <c r="BD15" i="2"/>
  <c r="AU15" i="2"/>
  <c r="I15" i="2"/>
  <c r="AX15" i="2"/>
  <c r="AP15" i="2"/>
  <c r="O15" i="2"/>
  <c r="V15" i="2"/>
  <c r="BB15" i="2"/>
  <c r="AA15" i="2"/>
  <c r="AH15" i="2"/>
  <c r="AL15" i="2"/>
  <c r="AD15" i="2"/>
  <c r="U15" i="2"/>
  <c r="G15" i="2"/>
  <c r="AM15" i="2"/>
  <c r="AT15" i="2"/>
  <c r="S15" i="2"/>
  <c r="AN15" i="2"/>
  <c r="K15" i="2"/>
  <c r="AE15" i="2"/>
  <c r="AZ15" i="2"/>
  <c r="W15" i="2"/>
  <c r="AI15" i="2"/>
  <c r="M15" i="2"/>
  <c r="BC15" i="2"/>
  <c r="AY15" i="2"/>
  <c r="AG15" i="2"/>
  <c r="AK15" i="2"/>
  <c r="L15" i="2"/>
  <c r="P15" i="2"/>
  <c r="AS15" i="2"/>
  <c r="AW15" i="2"/>
  <c r="X15" i="2"/>
  <c r="AB15" i="2"/>
  <c r="J15" i="2"/>
</calcChain>
</file>

<file path=xl/sharedStrings.xml><?xml version="1.0" encoding="utf-8"?>
<sst xmlns="http://schemas.openxmlformats.org/spreadsheetml/2006/main" count="106" uniqueCount="91">
  <si>
    <t>bc9b5a74459d7eaf0dbb371394475df1ee2b003030c22129a9f3deaaf049433213ed116ab93e65c1b34067a9135102cef6dfb31119c63e976ba1f7c2a7a9ec94dOIWl8MkTbvEFfapSTACokbVn3ywdS3RMZLadYItg7Brjsrn13qWUr8p9KN7eOt5</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</si>
  <si>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</si>
  <si>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</si>
  <si>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</si>
  <si>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</si>
  <si>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</si>
  <si>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</si>
  <si>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</si>
  <si>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</si>
  <si>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</si>
  <si>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</si>
  <si>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</si>
  <si>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</si>
  <si>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</si>
  <si>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</si>
  <si>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</si>
  <si>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</si>
  <si>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</si>
  <si>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</si>
  <si>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</si>
  <si>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</si>
  <si>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</si>
  <si>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</si>
  <si>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</si>
  <si>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</si>
  <si>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</si>
  <si>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</si>
  <si>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</si>
  <si>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</si>
  <si>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</si>
  <si>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</si>
  <si>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</si>
  <si>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</si>
  <si>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</si>
  <si>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</si>
  <si>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</si>
  <si>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</si>
  <si>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</si>
  <si>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</si>
  <si>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</si>
  <si>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</si>
  <si>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</si>
  <si>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</si>
  <si>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</si>
  <si>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</si>
  <si>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</si>
  <si>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</si>
  <si>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</si>
  <si>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</si>
  <si>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</si>
  <si>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</si>
  <si>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</si>
  <si>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</si>
  <si>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</si>
  <si>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</si>
  <si>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</si>
  <si>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</si>
  <si>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</si>
  <si>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</si>
  <si>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</si>
  <si>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</si>
  <si>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</si>
  <si>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</si>
  <si>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</si>
  <si>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</si>
  <si>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</si>
  <si>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</si>
  <si>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</si>
  <si>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</si>
  <si>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</si>
  <si>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</si>
  <si>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</si>
  <si>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</si>
  <si>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</si>
  <si>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</si>
  <si>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</si>
  <si>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</si>
  <si>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</si>
  <si>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$45,000</t>
  </si>
  <si>
    <t>The Autism Society of the Keys’ mission statement
 is to provide services to children and families affected by autism to improve their quality of life.</t>
  </si>
  <si>
    <t xml:space="preserve">We provide autism support throughtout the Florida Keys. This includes parent support groups, meetings and workshops, family events and fundraisrs, education and training, financial assistance for autism related services, doctors and therapy as well as sensory items and boxes. </t>
  </si>
  <si>
    <t xml:space="preserve">To provide services listed to families and children in Monroe County including therapy and doctor support, sensory boxes, education and training, sensory items and swimming lessons as well as family esocials and events and host parents upport meetings throughtout the Florida Keys. </t>
  </si>
  <si>
    <t xml:space="preserve">We are the only autism specific organization in Monroe County. We provide a very unique approach as we assist the children and families with autism as well as our community. We do this by providing education and training to our community partners such as the local fire departments, police in both KWPD and MCSO. We also provide indiviualized support to our children and families with offering a variety of service and events for them to participate in. </t>
  </si>
  <si>
    <t>SAFF</t>
  </si>
  <si>
    <t xml:space="preserve">-ASK will provide its critical and life-changing services to any Monroe County/Florida Keys boy, girl or family affected by autism. ASK will also provide support, education, autism awareness and referral services to any individual who is concerned with or seeking services for a loved one with autism. ASK has a 100% nondiscrimination policy and will never turn away those in need for any reason including the lack of ability to pay. There is never a charge for ASK services, workshops, products, or programs.
</t>
  </si>
  <si>
    <t xml:space="preserve">We have been a 501c3 since 2009 so typically it is by word of mouth. We also have long relationships with community partners in the daycares, schools, fire and police. We also have social media with Facebook and Istagram. We communicate with these as well as a textinga pplication and constant contact to ensure everyone is aware of the programs and events we have available. </t>
  </si>
  <si>
    <t xml:space="preserve">We are very thankful for all of your support over the years, thank you! </t>
  </si>
  <si>
    <t>1</t>
  </si>
  <si>
    <t xml:space="preserve">We do not charge for any of our services. </t>
  </si>
  <si>
    <t xml:space="preserve">We will provide sign in sheets as well as pictures from the events we host and parent support meetings. We will provide a list of recommended professional services and vendor partnerships that we help connect our families with autism. </t>
  </si>
  <si>
    <t xml:space="preserve">50 hours / 24 volunteers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</si>
</sst>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8"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
      <sz val="11"/>
      <color rgb="FF000000"/>
      <name val="Calibri"/>
      <family val="2"/>
    </font>
    <font>
      <b/>
      <sz val="11"/>
      <color rgb="FF000000"/>
      <name val="Calibri"/>
      <family val="2"/>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2" fillId="4" borderId="0" xfId="0" applyFont="1" applyFill="1" applyAlignment="1">
      <alignment horizontal="center" vertical="center" wrapText="1"/>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xf numFmtId="0" fontId="6"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49" fontId="7" fillId="3" borderId="2" xfId="0" applyNumberFormat="1" applyFont="1" applyFill="1" applyBorder="1" applyAlignment="1" applyProtection="1">
      <alignment horizontal="center" vertical="center" wrapText="1"/>
      <protection locked="0"/>
    </xf>
    <xf numFmtId="49" fontId="7" fillId="3" borderId="3" xfId="0" applyNumberFormat="1" applyFont="1" applyFill="1" applyBorder="1" applyAlignment="1" applyProtection="1">
      <alignment horizontal="left" vertical="center" wrapText="1" indent="1"/>
      <protection locked="0"/>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E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23" activePane="bottomLeft" state="frozen"/>
      <selection pane="bottomLeft" activeCell="V15" sqref="V15"/>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51" t="s">
        <v>12</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 t="s">
        <v>13</v>
      </c>
    </row>
    <row r="11" spans="2:58" x14ac:dyDescent="0.2">
      <c r="B11" s="42">
        <v>1</v>
      </c>
      <c r="C11" s="43">
        <f>'1'!C33</f>
        <v>19</v>
      </c>
      <c r="D11" s="43"/>
      <c r="E11" s="43">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4" t="str">
        <f ca="1">IF(E11= 1, "Complete: no errors",IF(COUNTIF(INDIRECT("'"&amp;B11:B13&amp;"'!H11:H12"),"*"&amp;"response"&amp;"*"),"Errors present","No errors"))</f>
        <v>Complete: no errors</v>
      </c>
    </row>
    <row r="12" spans="2:58" x14ac:dyDescent="0.2">
      <c r="B12" s="42"/>
      <c r="C12" s="43"/>
      <c r="D12" s="43"/>
      <c r="E12" s="43"/>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4"/>
    </row>
    <row r="13" spans="2:58" x14ac:dyDescent="0.2">
      <c r="B13" s="42"/>
      <c r="C13" s="43"/>
      <c r="D13" s="43"/>
      <c r="E13" s="43"/>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4"/>
    </row>
    <row r="14" spans="2:58" ht="18" x14ac:dyDescent="0.2">
      <c r="B14" s="45" t="s">
        <v>6</v>
      </c>
      <c r="C14" s="47">
        <f>SUM(C11:C13)</f>
        <v>19</v>
      </c>
      <c r="D14" s="47"/>
      <c r="E14" s="47">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9"/>
    </row>
    <row r="15" spans="2:58" ht="18" x14ac:dyDescent="0.2">
      <c r="B15" s="46"/>
      <c r="C15" s="48"/>
      <c r="D15" s="48"/>
      <c r="E15" s="48"/>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0"/>
    </row>
    <row r="16" spans="2:58" ht="18" x14ac:dyDescent="0.2">
      <c r="B16" s="46"/>
      <c r="C16" s="48"/>
      <c r="D16" s="48"/>
      <c r="E16" s="48"/>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0"/>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workbookViewId="0">
      <pane ySplit="10" topLeftCell="A29" activePane="bottomLeft" state="frozen"/>
      <selection pane="bottomLeft" activeCell="G12" sqref="G12"/>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61</v>
      </c>
      <c r="G12" s="8" t="s">
        <v>78</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90" x14ac:dyDescent="0.2">
      <c r="B13" s="1">
        <v>1257730</v>
      </c>
      <c r="C13" s="3" t="s">
        <v>23</v>
      </c>
      <c r="D13" s="13" t="s">
        <v>24</v>
      </c>
      <c r="E13" s="4"/>
      <c r="F13" s="60" t="s">
        <v>79</v>
      </c>
      <c r="G13" s="58"/>
      <c r="H13" s="14" t="str">
        <f ca="1">IF(AND(
            OR(OFFSET($H13,0,-2) = "-",OFFSET($H13,0,-2) = ""),OFFSET($H13,0,-1) = ""),"Incomplete","Complete")</f>
        <v>Complete</v>
      </c>
      <c r="I13" s="1">
        <v>0</v>
      </c>
    </row>
    <row r="14" spans="2:9" ht="150" x14ac:dyDescent="0.2">
      <c r="B14" s="1">
        <v>1257731</v>
      </c>
      <c r="C14" s="3" t="s">
        <v>25</v>
      </c>
      <c r="D14" s="13" t="s">
        <v>26</v>
      </c>
      <c r="E14" s="4"/>
      <c r="F14" s="60" t="s">
        <v>80</v>
      </c>
      <c r="G14" s="59"/>
      <c r="H14" s="14" t="str">
        <f ca="1">IF(AND(
            OR(OFFSET($H14,0,-2) = "-",OFFSET($H14,0,-2) = ""),OFFSET($H14,0,-1) = ""),"Incomplete","Complete")</f>
        <v>Complete</v>
      </c>
      <c r="I14" s="1">
        <v>1</v>
      </c>
    </row>
    <row r="15" spans="2:9" ht="150" x14ac:dyDescent="0.2">
      <c r="B15" s="1">
        <v>1254674</v>
      </c>
      <c r="C15" s="3" t="s">
        <v>27</v>
      </c>
      <c r="D15" s="13" t="s">
        <v>28</v>
      </c>
      <c r="E15" s="4"/>
      <c r="F15" s="60" t="s">
        <v>81</v>
      </c>
      <c r="G15" s="8"/>
      <c r="H15" s="14" t="str">
        <f ca="1">IF(AND(
            OR(OFFSET($H15,0,-2) = "-",OFFSET($H15,0,-2) = ""),OFFSET($H15,0,-1) = ""),"Incomplete","Complete")</f>
        <v>Complete</v>
      </c>
      <c r="I15" s="1">
        <v>0</v>
      </c>
    </row>
    <row r="16" spans="2:9" ht="20.100000000000001" customHeight="1" x14ac:dyDescent="0.2">
      <c r="B16" s="1"/>
      <c r="C16" s="52" t="s">
        <v>29</v>
      </c>
      <c r="D16" s="53"/>
      <c r="E16" s="54"/>
      <c r="F16" s="9"/>
      <c r="G16" s="10"/>
      <c r="H16" s="14" t="str">
        <f>IF(AND(ISBLANK(F16),ISBLANK(G16)),"?", "Anything entered in this row will be ignored")</f>
        <v>?</v>
      </c>
      <c r="I16" s="1">
        <v>-1</v>
      </c>
    </row>
    <row r="17" spans="2:9" ht="255" x14ac:dyDescent="0.2">
      <c r="B17" s="1">
        <v>1257715</v>
      </c>
      <c r="C17" s="3" t="s">
        <v>30</v>
      </c>
      <c r="D17" s="13" t="s">
        <v>31</v>
      </c>
      <c r="E17" s="4"/>
      <c r="F17" s="60" t="s">
        <v>82</v>
      </c>
      <c r="G17" s="8"/>
      <c r="H17" s="14" t="str">
        <f ca="1">IF(AND(
            OR(OFFSET($H17,0,-2) = "-",OFFSET($H17,0,-2) = ""),OFFSET($H17,0,-1) = ""),"Incomplete","Complete")</f>
        <v>Complete</v>
      </c>
      <c r="I17" s="1">
        <v>1</v>
      </c>
    </row>
    <row r="18" spans="2:9" ht="20.100000000000001" customHeight="1" x14ac:dyDescent="0.2">
      <c r="B18" s="1"/>
      <c r="C18" s="52" t="s">
        <v>32</v>
      </c>
      <c r="D18" s="53"/>
      <c r="E18" s="54"/>
      <c r="F18" s="9"/>
      <c r="G18" s="10"/>
      <c r="H18" s="14" t="str">
        <f>IF(AND(ISBLANK(F18),ISBLANK(G18)),"?", "Anything entered in this row will be ignored")</f>
        <v>?</v>
      </c>
      <c r="I18" s="1">
        <v>-1</v>
      </c>
    </row>
    <row r="19" spans="2: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66</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72</v>
      </c>
      <c r="G23" s="61" t="s">
        <v>83</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285" x14ac:dyDescent="0.2">
      <c r="B24" s="1">
        <v>1258128</v>
      </c>
      <c r="C24" s="3" t="s">
        <v>43</v>
      </c>
      <c r="D24" s="13" t="s">
        <v>44</v>
      </c>
      <c r="E24" s="4"/>
      <c r="F24" s="60" t="s">
        <v>84</v>
      </c>
      <c r="G24" s="8"/>
      <c r="H24" s="14" t="str">
        <f ca="1">IF(AND(
            OR(OFFSET($H24,0,-2) = "-",OFFSET($H24,0,-2) = ""),OFFSET($H24,0,-1) = ""),"Incomplete","Complete")</f>
        <v>Complete</v>
      </c>
      <c r="I24" s="1">
        <v>0</v>
      </c>
    </row>
    <row r="25" spans="2:9" ht="210" x14ac:dyDescent="0.2">
      <c r="B25" s="1">
        <v>1258129</v>
      </c>
      <c r="C25" s="3" t="s">
        <v>45</v>
      </c>
      <c r="D25" s="13" t="s">
        <v>46</v>
      </c>
      <c r="E25" s="4"/>
      <c r="F25" s="7" t="s">
        <v>85</v>
      </c>
      <c r="G25" s="8"/>
      <c r="H25" s="14" t="str">
        <f ca="1">IF(AND(
            OR(OFFSET($H25,0,-2) = "-",OFFSET($H25,0,-2) = ""),OFFSET($H25,0,-1) = ""),"Incomplete","Complete")</f>
        <v>Complete</v>
      </c>
      <c r="I25" s="1">
        <v>1</v>
      </c>
    </row>
    <row r="26" spans="2:9" ht="60" x14ac:dyDescent="0.2">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7" t="s">
        <v>90</v>
      </c>
      <c r="G27" s="8"/>
      <c r="H27" s="14" t="str">
        <f ca="1">IF(AND(
            OR(OFFSET($H27,0,-2) = "-",OFFSET($H27,0,-2) = ""),OFFSET($H27,0,-1) = ""),"Incomplete","Complete")</f>
        <v>Complete</v>
      </c>
      <c r="I27" s="1">
        <v>1</v>
      </c>
    </row>
    <row r="28" spans="2:9" ht="135" x14ac:dyDescent="0.2">
      <c r="B28" s="1">
        <v>1258139</v>
      </c>
      <c r="C28" s="3" t="s">
        <v>51</v>
      </c>
      <c r="D28" s="13" t="s">
        <v>52</v>
      </c>
      <c r="E28" s="4"/>
      <c r="F28" s="7" t="s">
        <v>89</v>
      </c>
      <c r="G28" s="8"/>
      <c r="H28" s="14" t="str">
        <f ca="1">IF(AND(
            OR(OFFSET($H28,0,-2) = "-",OFFSET($H28,0,-2) = ""),OFFSET($H28,0,-1) = ""),"Incomplete","Complete")</f>
        <v>Complete</v>
      </c>
      <c r="I28" s="1">
        <v>0</v>
      </c>
    </row>
    <row r="29" spans="2:9" ht="105" x14ac:dyDescent="0.2">
      <c r="B29" s="1">
        <v>1258141</v>
      </c>
      <c r="C29" s="3" t="s">
        <v>53</v>
      </c>
      <c r="D29" s="13" t="s">
        <v>54</v>
      </c>
      <c r="E29" s="4"/>
      <c r="F29" s="7" t="s">
        <v>88</v>
      </c>
      <c r="G29" s="8"/>
      <c r="H29" s="14" t="str">
        <f ca="1">IF(AND(
            OR(OFFSET($H29,0,-2) = "-",OFFSET($H29,0,-2) = ""),OFFSET($H29,0,-1) = ""),"Incomplete","Complete")</f>
        <v>Complete</v>
      </c>
      <c r="I29" s="1">
        <v>1</v>
      </c>
    </row>
    <row r="30" spans="2:9" ht="75" x14ac:dyDescent="0.2">
      <c r="B30" s="1">
        <v>1363343</v>
      </c>
      <c r="C30" s="3" t="s">
        <v>55</v>
      </c>
      <c r="D30" s="13" t="s">
        <v>56</v>
      </c>
      <c r="E30" s="4"/>
      <c r="F30" s="7" t="s">
        <v>87</v>
      </c>
      <c r="G30" s="8"/>
      <c r="H30" s="14" t="str">
        <f ca="1">IF(AND(
            OR(OFFSET($H30,0,-2) = "-",OFFSET($H30,0,-2) = ""),OFFSET($H30,0,-1) = ""),"Incomplete","Complete")</f>
        <v>Complete</v>
      </c>
      <c r="I30" s="1">
        <v>0</v>
      </c>
    </row>
    <row r="31" spans="2:9" ht="45" x14ac:dyDescent="0.2">
      <c r="B31" s="1">
        <v>1363448</v>
      </c>
      <c r="C31" s="3" t="s">
        <v>57</v>
      </c>
      <c r="D31" s="13" t="s">
        <v>58</v>
      </c>
      <c r="E31" s="4"/>
      <c r="F31" s="7" t="s">
        <v>65</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
      <c r="B32" s="1">
        <v>1258142</v>
      </c>
      <c r="C32" s="3" t="s">
        <v>59</v>
      </c>
      <c r="D32" s="13" t="s">
        <v>60</v>
      </c>
      <c r="E32" s="4"/>
      <c r="F32" s="7" t="s">
        <v>86</v>
      </c>
      <c r="G32" s="8"/>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12 C15:G32 C13:F14">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Jill Campbell</cp:lastModifiedBy>
  <dcterms:created xsi:type="dcterms:W3CDTF">2025-02-25T15:49:25Z</dcterms:created>
  <dcterms:modified xsi:type="dcterms:W3CDTF">2025-02-25T16:23:25Z</dcterms:modified>
  <cp:category/>
</cp:coreProperties>
</file>